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e\Google Drive\Assorted\"/>
    </mc:Choice>
  </mc:AlternateContent>
  <bookViews>
    <workbookView xWindow="0" yWindow="0" windowWidth="23016" windowHeight="9204"/>
  </bookViews>
  <sheets>
    <sheet name="Main Sheet" sheetId="1" r:id="rId1"/>
  </sheets>
  <calcPr calcId="162913"/>
  <fileRecoveryPr repairLoad="1"/>
</workbook>
</file>

<file path=xl/calcChain.xml><?xml version="1.0" encoding="utf-8"?>
<calcChain xmlns="http://schemas.openxmlformats.org/spreadsheetml/2006/main">
  <c r="P22" i="1" l="1"/>
  <c r="S22" i="1" s="1"/>
  <c r="O22" i="1"/>
  <c r="R22" i="1" s="1"/>
  <c r="N22" i="1"/>
  <c r="L22" i="1"/>
  <c r="Q21" i="1"/>
  <c r="P21" i="1"/>
  <c r="O21" i="1"/>
  <c r="N21" i="1"/>
  <c r="M21" i="1"/>
  <c r="L21" i="1"/>
  <c r="K21" i="1"/>
  <c r="J21" i="1"/>
  <c r="P20" i="1"/>
  <c r="O20" i="1"/>
  <c r="N20" i="1"/>
  <c r="L20" i="1"/>
  <c r="K20" i="1" s="1"/>
  <c r="R19" i="1"/>
  <c r="P19" i="1"/>
  <c r="O19" i="1"/>
  <c r="N19" i="1"/>
  <c r="L19" i="1"/>
  <c r="K19" i="1"/>
  <c r="J19" i="1"/>
  <c r="P18" i="1"/>
  <c r="O18" i="1"/>
  <c r="N18" i="1"/>
  <c r="L18" i="1"/>
  <c r="P17" i="1"/>
  <c r="O17" i="1"/>
  <c r="N17" i="1"/>
  <c r="Q17" i="1" s="1"/>
  <c r="M17" i="1"/>
  <c r="L17" i="1"/>
  <c r="K17" i="1"/>
  <c r="J17" i="1"/>
  <c r="I17" i="1"/>
  <c r="P16" i="1"/>
  <c r="O16" i="1"/>
  <c r="N16" i="1"/>
  <c r="L16" i="1"/>
  <c r="P15" i="1"/>
  <c r="O15" i="1"/>
  <c r="N15" i="1"/>
  <c r="L15" i="1"/>
  <c r="K15" i="1"/>
  <c r="J15" i="1"/>
  <c r="Q14" i="1"/>
  <c r="P14" i="1"/>
  <c r="O14" i="1"/>
  <c r="N14" i="1"/>
  <c r="M14" i="1"/>
  <c r="L14" i="1"/>
  <c r="R13" i="1"/>
  <c r="P13" i="1"/>
  <c r="O13" i="1"/>
  <c r="N13" i="1"/>
  <c r="L13" i="1"/>
  <c r="K13" i="1"/>
  <c r="J13" i="1"/>
  <c r="Q12" i="1"/>
  <c r="P12" i="1"/>
  <c r="O12" i="1"/>
  <c r="N12" i="1"/>
  <c r="R12" i="1" s="1"/>
  <c r="M12" i="1"/>
  <c r="L12" i="1"/>
  <c r="K12" i="1"/>
  <c r="J12" i="1"/>
  <c r="S11" i="1"/>
  <c r="P11" i="1"/>
  <c r="O11" i="1"/>
  <c r="N11" i="1"/>
  <c r="L11" i="1"/>
  <c r="Q10" i="1"/>
  <c r="P10" i="1"/>
  <c r="O10" i="1"/>
  <c r="N10" i="1"/>
  <c r="M10" i="1"/>
  <c r="L10" i="1"/>
  <c r="K10" i="1"/>
  <c r="J10" i="1"/>
  <c r="I10" i="1"/>
  <c r="Q9" i="1"/>
  <c r="P9" i="1"/>
  <c r="O9" i="1"/>
  <c r="N9" i="1"/>
  <c r="M9" i="1"/>
  <c r="L9" i="1"/>
  <c r="I9" i="1" s="1"/>
  <c r="P8" i="1"/>
  <c r="O8" i="1"/>
  <c r="N8" i="1"/>
  <c r="L8" i="1"/>
  <c r="K8" i="1"/>
  <c r="P7" i="1"/>
  <c r="O7" i="1"/>
  <c r="N7" i="1"/>
  <c r="L7" i="1"/>
  <c r="K7" i="1"/>
  <c r="J7" i="1"/>
  <c r="P6" i="1"/>
  <c r="O6" i="1"/>
  <c r="N6" i="1"/>
  <c r="Q6" i="1" s="1"/>
  <c r="M6" i="1"/>
  <c r="L6" i="1"/>
  <c r="K6" i="1"/>
  <c r="J6" i="1"/>
  <c r="I6" i="1"/>
  <c r="P5" i="1"/>
  <c r="O5" i="1"/>
  <c r="N5" i="1"/>
  <c r="L5" i="1"/>
  <c r="P4" i="1"/>
  <c r="O4" i="1"/>
  <c r="N4" i="1"/>
  <c r="L4" i="1"/>
  <c r="K4" i="1"/>
  <c r="J4" i="1"/>
  <c r="Q3" i="1"/>
  <c r="P3" i="1"/>
  <c r="O3" i="1"/>
  <c r="N3" i="1"/>
  <c r="M3" i="1"/>
  <c r="L3" i="1"/>
  <c r="R2" i="1"/>
  <c r="P2" i="1"/>
  <c r="O2" i="1"/>
  <c r="N2" i="1"/>
  <c r="L2" i="1"/>
  <c r="K2" i="1"/>
  <c r="J2" i="1"/>
  <c r="K5" i="1" l="1"/>
  <c r="I5" i="1"/>
  <c r="S5" i="1"/>
  <c r="R5" i="1"/>
  <c r="J11" i="1"/>
  <c r="M11" i="1"/>
  <c r="K16" i="1"/>
  <c r="J16" i="1"/>
  <c r="S16" i="1"/>
  <c r="K18" i="1"/>
  <c r="S18" i="1"/>
  <c r="M22" i="1"/>
  <c r="K22" i="1"/>
  <c r="Q2" i="1"/>
  <c r="S2" i="1"/>
  <c r="M5" i="1"/>
  <c r="S8" i="1"/>
  <c r="M16" i="1"/>
  <c r="Q18" i="1"/>
  <c r="Q19" i="1"/>
  <c r="R20" i="1"/>
  <c r="Q20" i="1"/>
  <c r="K3" i="1"/>
  <c r="J3" i="1"/>
  <c r="S3" i="1"/>
  <c r="R4" i="1"/>
  <c r="R7" i="1"/>
  <c r="S10" i="1"/>
  <c r="R10" i="1"/>
  <c r="R11" i="1"/>
  <c r="Q11" i="1"/>
  <c r="K14" i="1"/>
  <c r="J14" i="1"/>
  <c r="S14" i="1"/>
  <c r="R15" i="1"/>
  <c r="Q5" i="1"/>
  <c r="J8" i="1"/>
  <c r="M8" i="1"/>
  <c r="I8" i="1"/>
  <c r="S12" i="1"/>
  <c r="Q13" i="1"/>
  <c r="S13" i="1"/>
  <c r="Q16" i="1"/>
  <c r="M18" i="1"/>
  <c r="S19" i="1"/>
  <c r="Q4" i="1"/>
  <c r="S4" i="1"/>
  <c r="S6" i="1"/>
  <c r="R6" i="1"/>
  <c r="Q7" i="1"/>
  <c r="S7" i="1"/>
  <c r="R8" i="1"/>
  <c r="Q8" i="1"/>
  <c r="K9" i="1"/>
  <c r="J9" i="1"/>
  <c r="S9" i="1"/>
  <c r="K11" i="1"/>
  <c r="Q15" i="1"/>
  <c r="S15" i="1"/>
  <c r="S17" i="1"/>
  <c r="R17" i="1"/>
  <c r="J20" i="1"/>
  <c r="M20" i="1"/>
  <c r="I20" i="1"/>
  <c r="S20" i="1"/>
  <c r="R3" i="1"/>
  <c r="R9" i="1"/>
  <c r="R14" i="1"/>
  <c r="R16" i="1"/>
  <c r="R18" i="1"/>
  <c r="S21" i="1"/>
  <c r="I2" i="1"/>
  <c r="M2" i="1"/>
  <c r="M4" i="1"/>
  <c r="I7" i="1"/>
  <c r="M7" i="1"/>
  <c r="I13" i="1"/>
  <c r="M13" i="1"/>
  <c r="M15" i="1"/>
  <c r="M19" i="1"/>
  <c r="R21" i="1"/>
  <c r="Q22" i="1"/>
</calcChain>
</file>

<file path=xl/sharedStrings.xml><?xml version="1.0" encoding="utf-8"?>
<sst xmlns="http://schemas.openxmlformats.org/spreadsheetml/2006/main" count="97" uniqueCount="73">
  <si>
    <t>Item</t>
  </si>
  <si>
    <t>Package Weight (g)</t>
  </si>
  <si>
    <t>Package Weight (oz/lbs)</t>
  </si>
  <si>
    <t>Package Cost</t>
  </si>
  <si>
    <t>Carbs (g) per 100g of Food</t>
  </si>
  <si>
    <t>Fat (g) per 100g of Food</t>
  </si>
  <si>
    <t>Protein (g) per 100g of Food</t>
  </si>
  <si>
    <t>Total Calories per 100g of Food</t>
  </si>
  <si>
    <t>Cost of 100g Carb</t>
  </si>
  <si>
    <t>Cost of 100g Fat</t>
  </si>
  <si>
    <t>Cost of 100g Protein</t>
  </si>
  <si>
    <t>Cost of 100g of Food</t>
  </si>
  <si>
    <t>Cost per 1000 Calorie</t>
  </si>
  <si>
    <t>Carbs (cal) per 100g of Food</t>
  </si>
  <si>
    <t>Fat (cal) per 100g of Food</t>
  </si>
  <si>
    <t>Protein (cal) per 100g of Food</t>
  </si>
  <si>
    <t>% of Calories from Carbs</t>
  </si>
  <si>
    <t>% of Calories from Fat</t>
  </si>
  <si>
    <t>% of Calories from Protein</t>
  </si>
  <si>
    <t>Carb / Fat / Protein Calorie Ratio</t>
  </si>
  <si>
    <t>White Rice, Dry</t>
  </si>
  <si>
    <t>5 lbs</t>
  </si>
  <si>
    <t>1 Dozen Large Eggs - Walmart</t>
  </si>
  <si>
    <t>1.6 lbs</t>
  </si>
  <si>
    <t>NA</t>
  </si>
  <si>
    <t>Chicken Breast (Uncooked)</t>
  </si>
  <si>
    <t>1 lb</t>
  </si>
  <si>
    <t>Brown Rice Protein 5lbs - Bulkfoods</t>
  </si>
  <si>
    <t>Jiff Natural Peanut Butter 40 oz</t>
  </si>
  <si>
    <t>40 oz</t>
  </si>
  <si>
    <t>Milk 2% - Great Value Walmart</t>
  </si>
  <si>
    <t>8.3 lbs</t>
  </si>
  <si>
    <t>Kidney Beans - Great Value Walmart</t>
  </si>
  <si>
    <t>Peanut Butter Powder - PBFit Sam's Club</t>
  </si>
  <si>
    <t>1.8 lbs</t>
  </si>
  <si>
    <t>Whey Protein Powder - MuscleTech Vanilla Sam's Club</t>
  </si>
  <si>
    <t>6 lbs</t>
  </si>
  <si>
    <t>Pork, fresh, loin, sirloin (chops or roasts), boneless, separable lean only, raw</t>
  </si>
  <si>
    <t>Canned Sardines in Oil 3.75oz, Drained</t>
  </si>
  <si>
    <t>3.75 oz</t>
  </si>
  <si>
    <t>Soy Protein Isolate EAS</t>
  </si>
  <si>
    <t>1.3 lb</t>
  </si>
  <si>
    <t>Mozzerella Cheese 16oz - Great Value Walmart</t>
  </si>
  <si>
    <t>Cheddar Cheese 16oz - Great Value Walmart</t>
  </si>
  <si>
    <t>Ground Beef (Uncooked) 85/15</t>
  </si>
  <si>
    <t>Cheap Hot Dogs - Bar-S 3lb 24 Pack</t>
  </si>
  <si>
    <t>3 lbs</t>
  </si>
  <si>
    <t>Canned Tuna in Water, drained 5 oz - Starkist</t>
  </si>
  <si>
    <t>5 oz</t>
  </si>
  <si>
    <t>Beef Chuck (Shoulder Clod, Top Blade Steak, Lean Only, Trimmed to 0" Fat, Choice Grade)</t>
  </si>
  <si>
    <t>Regular Hot Dogs - Oscar Mayer Classic 1lb 10 Pack</t>
  </si>
  <si>
    <t>Beef T-Bone Steak (Uncooked, Trimmed to 1/8" Fat, Choice Grade)</t>
  </si>
  <si>
    <t>Canned Tuna in Water, undrained 5 oz - Wild Planet</t>
  </si>
  <si>
    <t>89 / 2 / 8</t>
  </si>
  <si>
    <t>0 / 64 / 36</t>
  </si>
  <si>
    <t>0 / 38 / 63</t>
  </si>
  <si>
    <t>11 / 0 / 89</t>
  </si>
  <si>
    <t>16 / 71 / 14</t>
  </si>
  <si>
    <t>34 / 46 / 20</t>
  </si>
  <si>
    <t>73 / 4 / 23</t>
  </si>
  <si>
    <t>29 / 34 / 37</t>
  </si>
  <si>
    <t>28 / 11 / 61</t>
  </si>
  <si>
    <t>0 / 30 / 70</t>
  </si>
  <si>
    <t>0 / 51 / 49</t>
  </si>
  <si>
    <t>46 / 5 / 49</t>
  </si>
  <si>
    <t>0 / 65 / 35</t>
  </si>
  <si>
    <t>0 / 74 / 26</t>
  </si>
  <si>
    <t>11 / 77 / 11</t>
  </si>
  <si>
    <t>0 / 0 / 100</t>
  </si>
  <si>
    <t>0 / 57 / 43</t>
  </si>
  <si>
    <t>8 / 71 / 22</t>
  </si>
  <si>
    <t>0 / 67 / 33</t>
  </si>
  <si>
    <t>0 / 26 / 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</si>
</sst>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&quot;$&quot;#,##0.0000"/>
    <numFmt numFmtId="166" formatCode="#,##0.0"/>
  </numFmts>
  <fonts count="3" x14ac:knownFonts="1">
    <font>
      <sz val="10"/>
      <color rgb="FF000000"/>
      <name val="Arial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0E0E3"/>
        <bgColor rgb="FFD0E0E3"/>
      </patternFill>
    </fill>
    <fill>
      <patternFill patternType="solid">
        <fgColor rgb="FFEAD1DC"/>
        <bgColor rgb="FFEAD1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6" fontId="1" fillId="2" borderId="0" xfId="0" applyNumberFormat="1" applyFont="1" applyFill="1" applyAlignment="1">
      <alignment horizontal="center" vertical="center" wrapText="1"/>
    </xf>
    <xf numFmtId="166" fontId="1" fillId="3" borderId="0" xfId="0" applyNumberFormat="1" applyFont="1" applyFill="1" applyAlignment="1">
      <alignment horizontal="center" vertical="center" wrapText="1"/>
    </xf>
    <xf numFmtId="166" fontId="1" fillId="0" borderId="0" xfId="0" applyNumberFormat="1" applyFont="1" applyAlignment="1">
      <alignment horizontal="center" vertical="center" wrapText="1"/>
    </xf>
    <xf numFmtId="166" fontId="1" fillId="4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1" sqref="B11"/>
    </sheetView>
  </sheetViews>
  <sheetFormatPr defaultColWidth="14.44140625" defaultRowHeight="15.75" customHeight="1" x14ac:dyDescent="0.25"/>
  <cols>
    <col min="1" max="1" width="28.33203125" customWidth="1"/>
    <col min="16" max="19" width="17.44140625" customWidth="1"/>
    <col min="20" max="20" width="18.5546875" customWidth="1"/>
  </cols>
  <sheetData>
    <row r="1" spans="1:20" ht="39.6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1" t="s">
        <v>7</v>
      </c>
      <c r="I1" s="3" t="s">
        <v>8</v>
      </c>
      <c r="J1" s="4" t="s">
        <v>9</v>
      </c>
      <c r="K1" s="5" t="s">
        <v>10</v>
      </c>
      <c r="L1" s="6" t="s">
        <v>11</v>
      </c>
      <c r="M1" s="1" t="s">
        <v>12</v>
      </c>
      <c r="N1" s="7" t="s">
        <v>13</v>
      </c>
      <c r="O1" s="8" t="s">
        <v>14</v>
      </c>
      <c r="P1" s="10" t="s">
        <v>15</v>
      </c>
      <c r="Q1" s="7" t="s">
        <v>16</v>
      </c>
      <c r="R1" s="8" t="s">
        <v>17</v>
      </c>
      <c r="S1" s="10" t="s">
        <v>18</v>
      </c>
      <c r="T1" s="9" t="s">
        <v>19</v>
      </c>
    </row>
    <row r="2" spans="1:20" ht="13.2" x14ac:dyDescent="0.25">
      <c r="A2" s="11" t="s">
        <v>20</v>
      </c>
      <c r="B2" s="11">
        <v>2270</v>
      </c>
      <c r="C2" s="11" t="s">
        <v>21</v>
      </c>
      <c r="D2" s="12">
        <v>2.3199999999999998</v>
      </c>
      <c r="E2" s="11">
        <v>87</v>
      </c>
      <c r="F2" s="11">
        <v>1</v>
      </c>
      <c r="G2" s="11">
        <v>8</v>
      </c>
      <c r="H2" s="11">
        <v>400</v>
      </c>
      <c r="I2" s="13">
        <f>100/E2*L2</f>
        <v>0.11747430249632891</v>
      </c>
      <c r="J2" s="14">
        <f t="shared" ref="J2:J4" si="0">100/F2*L2</f>
        <v>10.220264317180616</v>
      </c>
      <c r="K2" s="14">
        <f t="shared" ref="K2:K22" si="1">100/G2*L2</f>
        <v>1.277533039647577</v>
      </c>
      <c r="L2" s="14">
        <f t="shared" ref="L2:L22" si="2">D2/B2*100</f>
        <v>0.10220264317180616</v>
      </c>
      <c r="M2" s="14">
        <f t="shared" ref="M2:M22" si="3">L2/H2*1000</f>
        <v>0.25550660792951541</v>
      </c>
      <c r="N2" s="15">
        <f t="shared" ref="N2:N22" si="4">4*E2</f>
        <v>348</v>
      </c>
      <c r="O2" s="15">
        <f t="shared" ref="O2:O22" si="5">9*F2</f>
        <v>9</v>
      </c>
      <c r="P2" s="15">
        <f t="shared" ref="P2:P22" si="6">4*G2</f>
        <v>32</v>
      </c>
      <c r="Q2" s="15">
        <f t="shared" ref="Q2:Q22" si="7">100*N2/(N2+O2+P2)</f>
        <v>89.460154241645242</v>
      </c>
      <c r="R2" s="15">
        <f t="shared" ref="R2:R22" si="8">100*O2/(N2+O2+P2)</f>
        <v>2.3136246786632393</v>
      </c>
      <c r="S2" s="15">
        <f t="shared" ref="S2:S22" si="9">100*P2/(N2+O2+P2)</f>
        <v>8.2262210796915163</v>
      </c>
      <c r="T2" s="15" t="s">
        <v>53</v>
      </c>
    </row>
    <row r="3" spans="1:20" ht="13.2" x14ac:dyDescent="0.25">
      <c r="A3" s="11" t="s">
        <v>22</v>
      </c>
      <c r="B3" s="11">
        <v>714</v>
      </c>
      <c r="C3" s="11" t="s">
        <v>23</v>
      </c>
      <c r="D3" s="12">
        <v>1</v>
      </c>
      <c r="E3" s="11">
        <v>0</v>
      </c>
      <c r="F3" s="11">
        <v>8</v>
      </c>
      <c r="G3" s="11">
        <v>10</v>
      </c>
      <c r="H3" s="11">
        <v>118</v>
      </c>
      <c r="I3" s="11" t="s">
        <v>24</v>
      </c>
      <c r="J3" s="13">
        <f t="shared" si="0"/>
        <v>1.7507002801120448</v>
      </c>
      <c r="K3" s="14">
        <f t="shared" si="1"/>
        <v>1.4005602240896358</v>
      </c>
      <c r="L3" s="14">
        <f t="shared" si="2"/>
        <v>0.14005602240896359</v>
      </c>
      <c r="M3" s="14">
        <f t="shared" si="3"/>
        <v>1.1869154441437593</v>
      </c>
      <c r="N3" s="15">
        <f t="shared" si="4"/>
        <v>0</v>
      </c>
      <c r="O3" s="15">
        <f t="shared" si="5"/>
        <v>72</v>
      </c>
      <c r="P3" s="15">
        <f t="shared" si="6"/>
        <v>40</v>
      </c>
      <c r="Q3" s="15">
        <f t="shared" si="7"/>
        <v>0</v>
      </c>
      <c r="R3" s="15">
        <f t="shared" si="8"/>
        <v>64.285714285714292</v>
      </c>
      <c r="S3" s="15">
        <f t="shared" si="9"/>
        <v>35.714285714285715</v>
      </c>
      <c r="T3" s="15" t="s">
        <v>54</v>
      </c>
    </row>
    <row r="4" spans="1:20" ht="13.2" x14ac:dyDescent="0.25">
      <c r="A4" s="11" t="s">
        <v>25</v>
      </c>
      <c r="B4" s="11">
        <v>454</v>
      </c>
      <c r="C4" s="11" t="s">
        <v>26</v>
      </c>
      <c r="D4" s="12">
        <v>2.5</v>
      </c>
      <c r="E4" s="11">
        <v>0</v>
      </c>
      <c r="F4" s="11">
        <v>8</v>
      </c>
      <c r="G4" s="11">
        <v>30</v>
      </c>
      <c r="H4" s="11">
        <v>195</v>
      </c>
      <c r="I4" s="11" t="s">
        <v>24</v>
      </c>
      <c r="J4" s="13">
        <f t="shared" si="0"/>
        <v>6.8832599118942737</v>
      </c>
      <c r="K4" s="14">
        <f t="shared" si="1"/>
        <v>1.8355359765051398</v>
      </c>
      <c r="L4" s="14">
        <f t="shared" si="2"/>
        <v>0.55066079295154191</v>
      </c>
      <c r="M4" s="14">
        <f t="shared" si="3"/>
        <v>2.8239015023155996</v>
      </c>
      <c r="N4" s="15">
        <f t="shared" si="4"/>
        <v>0</v>
      </c>
      <c r="O4" s="15">
        <f t="shared" si="5"/>
        <v>72</v>
      </c>
      <c r="P4" s="15">
        <f t="shared" si="6"/>
        <v>120</v>
      </c>
      <c r="Q4" s="15">
        <f t="shared" si="7"/>
        <v>0</v>
      </c>
      <c r="R4" s="15">
        <f t="shared" si="8"/>
        <v>37.5</v>
      </c>
      <c r="S4" s="15">
        <f t="shared" si="9"/>
        <v>62.5</v>
      </c>
      <c r="T4" s="15" t="s">
        <v>55</v>
      </c>
    </row>
    <row r="5" spans="1:20" ht="26.4" x14ac:dyDescent="0.25">
      <c r="A5" s="11" t="s">
        <v>27</v>
      </c>
      <c r="B5" s="11">
        <v>2240</v>
      </c>
      <c r="C5" s="11" t="s">
        <v>21</v>
      </c>
      <c r="D5" s="12">
        <v>33.29</v>
      </c>
      <c r="E5" s="11">
        <v>10</v>
      </c>
      <c r="F5" s="11">
        <v>0</v>
      </c>
      <c r="G5" s="11">
        <v>77</v>
      </c>
      <c r="H5" s="11">
        <v>355</v>
      </c>
      <c r="I5" s="13">
        <f t="shared" ref="I5:I10" si="10">100/E5*L5</f>
        <v>14.861607142857141</v>
      </c>
      <c r="J5" s="11" t="s">
        <v>24</v>
      </c>
      <c r="K5" s="14">
        <f t="shared" si="1"/>
        <v>1.9300788497217065</v>
      </c>
      <c r="L5" s="14">
        <f t="shared" si="2"/>
        <v>1.4861607142857141</v>
      </c>
      <c r="M5" s="14">
        <f t="shared" si="3"/>
        <v>4.1863682092555328</v>
      </c>
      <c r="N5" s="15">
        <f t="shared" si="4"/>
        <v>40</v>
      </c>
      <c r="O5" s="15">
        <f t="shared" si="5"/>
        <v>0</v>
      </c>
      <c r="P5" s="15">
        <f t="shared" si="6"/>
        <v>308</v>
      </c>
      <c r="Q5" s="15">
        <f t="shared" si="7"/>
        <v>11.494252873563218</v>
      </c>
      <c r="R5" s="15">
        <f t="shared" si="8"/>
        <v>0</v>
      </c>
      <c r="S5" s="15">
        <f t="shared" si="9"/>
        <v>88.505747126436788</v>
      </c>
      <c r="T5" s="15" t="s">
        <v>56</v>
      </c>
    </row>
    <row r="6" spans="1:20" ht="13.2" x14ac:dyDescent="0.25">
      <c r="A6" s="11" t="s">
        <v>28</v>
      </c>
      <c r="B6" s="11">
        <v>1120</v>
      </c>
      <c r="C6" s="11" t="s">
        <v>29</v>
      </c>
      <c r="D6" s="12">
        <v>5.48</v>
      </c>
      <c r="E6" s="11">
        <v>24</v>
      </c>
      <c r="F6" s="11">
        <v>48</v>
      </c>
      <c r="G6" s="11">
        <v>21</v>
      </c>
      <c r="H6" s="11">
        <v>576</v>
      </c>
      <c r="I6" s="13">
        <f t="shared" si="10"/>
        <v>2.0386904761904763</v>
      </c>
      <c r="J6" s="14">
        <f t="shared" ref="J6:J17" si="11">100/F6*L6</f>
        <v>1.0193452380952381</v>
      </c>
      <c r="K6" s="14">
        <f t="shared" si="1"/>
        <v>2.3299319727891157</v>
      </c>
      <c r="L6" s="14">
        <f t="shared" si="2"/>
        <v>0.48928571428571432</v>
      </c>
      <c r="M6" s="14">
        <f t="shared" si="3"/>
        <v>0.84945436507936511</v>
      </c>
      <c r="N6" s="15">
        <f t="shared" si="4"/>
        <v>96</v>
      </c>
      <c r="O6" s="15">
        <f t="shared" si="5"/>
        <v>432</v>
      </c>
      <c r="P6" s="15">
        <f t="shared" si="6"/>
        <v>84</v>
      </c>
      <c r="Q6" s="15">
        <f t="shared" si="7"/>
        <v>15.686274509803921</v>
      </c>
      <c r="R6" s="15">
        <f t="shared" si="8"/>
        <v>70.588235294117652</v>
      </c>
      <c r="S6" s="15">
        <f t="shared" si="9"/>
        <v>13.725490196078431</v>
      </c>
      <c r="T6" s="15" t="s">
        <v>57</v>
      </c>
    </row>
    <row r="7" spans="1:20" ht="13.2" x14ac:dyDescent="0.25">
      <c r="A7" s="11" t="s">
        <v>30</v>
      </c>
      <c r="B7" s="11">
        <v>3780</v>
      </c>
      <c r="C7" s="11" t="s">
        <v>31</v>
      </c>
      <c r="D7" s="12">
        <v>2.8</v>
      </c>
      <c r="E7" s="11">
        <v>5</v>
      </c>
      <c r="F7" s="11">
        <v>3</v>
      </c>
      <c r="G7" s="11">
        <v>3</v>
      </c>
      <c r="H7" s="11">
        <v>63</v>
      </c>
      <c r="I7" s="13">
        <f t="shared" si="10"/>
        <v>1.4814814814814814</v>
      </c>
      <c r="J7" s="14">
        <f t="shared" si="11"/>
        <v>2.4691358024691357</v>
      </c>
      <c r="K7" s="14">
        <f t="shared" si="1"/>
        <v>2.4691358024691357</v>
      </c>
      <c r="L7" s="14">
        <f t="shared" si="2"/>
        <v>7.407407407407407E-2</v>
      </c>
      <c r="M7" s="14">
        <f t="shared" si="3"/>
        <v>1.1757789535567313</v>
      </c>
      <c r="N7" s="15">
        <f t="shared" si="4"/>
        <v>20</v>
      </c>
      <c r="O7" s="15">
        <f t="shared" si="5"/>
        <v>27</v>
      </c>
      <c r="P7" s="15">
        <f t="shared" si="6"/>
        <v>12</v>
      </c>
      <c r="Q7" s="15">
        <f t="shared" si="7"/>
        <v>33.898305084745765</v>
      </c>
      <c r="R7" s="15">
        <f t="shared" si="8"/>
        <v>45.762711864406782</v>
      </c>
      <c r="S7" s="15">
        <f t="shared" si="9"/>
        <v>20.338983050847457</v>
      </c>
      <c r="T7" s="15" t="s">
        <v>58</v>
      </c>
    </row>
    <row r="8" spans="1:20" ht="26.4" x14ac:dyDescent="0.25">
      <c r="A8" s="11" t="s">
        <v>32</v>
      </c>
      <c r="B8" s="11">
        <v>454</v>
      </c>
      <c r="C8" s="11" t="s">
        <v>26</v>
      </c>
      <c r="D8" s="12">
        <v>0.6</v>
      </c>
      <c r="E8" s="11">
        <v>16</v>
      </c>
      <c r="F8" s="11">
        <v>0.4</v>
      </c>
      <c r="G8" s="11">
        <v>5</v>
      </c>
      <c r="H8" s="11">
        <v>77</v>
      </c>
      <c r="I8" s="13">
        <f t="shared" si="10"/>
        <v>0.82599118942731276</v>
      </c>
      <c r="J8" s="14">
        <f t="shared" si="11"/>
        <v>33.039647577092509</v>
      </c>
      <c r="K8" s="14">
        <f t="shared" si="1"/>
        <v>2.643171806167401</v>
      </c>
      <c r="L8" s="14">
        <f t="shared" si="2"/>
        <v>0.13215859030837004</v>
      </c>
      <c r="M8" s="14">
        <f t="shared" si="3"/>
        <v>1.7163453286801305</v>
      </c>
      <c r="N8" s="15">
        <f t="shared" si="4"/>
        <v>64</v>
      </c>
      <c r="O8" s="15">
        <f t="shared" si="5"/>
        <v>3.6</v>
      </c>
      <c r="P8" s="15">
        <f t="shared" si="6"/>
        <v>20</v>
      </c>
      <c r="Q8" s="15">
        <f t="shared" si="7"/>
        <v>73.05936073059361</v>
      </c>
      <c r="R8" s="15">
        <f t="shared" si="8"/>
        <v>4.1095890410958908</v>
      </c>
      <c r="S8" s="15">
        <f t="shared" si="9"/>
        <v>22.831050228310502</v>
      </c>
      <c r="T8" s="15" t="s">
        <v>59</v>
      </c>
    </row>
    <row r="9" spans="1:20" ht="26.4" x14ac:dyDescent="0.25">
      <c r="A9" s="11" t="s">
        <v>33</v>
      </c>
      <c r="B9" s="11">
        <v>840</v>
      </c>
      <c r="C9" s="11" t="s">
        <v>34</v>
      </c>
      <c r="D9" s="12">
        <v>9.8800000000000008</v>
      </c>
      <c r="E9" s="11">
        <v>33</v>
      </c>
      <c r="F9" s="11">
        <v>17</v>
      </c>
      <c r="G9" s="11">
        <v>42</v>
      </c>
      <c r="H9" s="11">
        <v>417</v>
      </c>
      <c r="I9" s="13">
        <f t="shared" si="10"/>
        <v>3.5642135642135644</v>
      </c>
      <c r="J9" s="14">
        <f t="shared" si="11"/>
        <v>6.9187675070028014</v>
      </c>
      <c r="K9" s="14">
        <f t="shared" si="1"/>
        <v>2.8004535147392291</v>
      </c>
      <c r="L9" s="14">
        <f t="shared" si="2"/>
        <v>1.1761904761904762</v>
      </c>
      <c r="M9" s="14">
        <f t="shared" si="3"/>
        <v>2.8206006623272812</v>
      </c>
      <c r="N9" s="15">
        <f t="shared" si="4"/>
        <v>132</v>
      </c>
      <c r="O9" s="15">
        <f t="shared" si="5"/>
        <v>153</v>
      </c>
      <c r="P9" s="15">
        <f t="shared" si="6"/>
        <v>168</v>
      </c>
      <c r="Q9" s="15">
        <f t="shared" si="7"/>
        <v>29.139072847682119</v>
      </c>
      <c r="R9" s="15">
        <f t="shared" si="8"/>
        <v>33.774834437086092</v>
      </c>
      <c r="S9" s="15">
        <f t="shared" si="9"/>
        <v>37.086092715231786</v>
      </c>
      <c r="T9" s="15" t="s">
        <v>60</v>
      </c>
    </row>
    <row r="10" spans="1:20" ht="26.4" x14ac:dyDescent="0.25">
      <c r="A10" s="11" t="s">
        <v>35</v>
      </c>
      <c r="B10" s="11">
        <v>2720</v>
      </c>
      <c r="C10" s="11" t="s">
        <v>36</v>
      </c>
      <c r="D10" s="12">
        <v>40</v>
      </c>
      <c r="E10" s="11">
        <v>23</v>
      </c>
      <c r="F10" s="11">
        <v>4</v>
      </c>
      <c r="G10" s="11">
        <v>50</v>
      </c>
      <c r="H10" s="11">
        <v>350</v>
      </c>
      <c r="I10" s="13">
        <f t="shared" si="10"/>
        <v>6.3938618925831197</v>
      </c>
      <c r="J10" s="14">
        <f t="shared" si="11"/>
        <v>36.764705882352935</v>
      </c>
      <c r="K10" s="14">
        <f t="shared" si="1"/>
        <v>2.9411764705882351</v>
      </c>
      <c r="L10" s="14">
        <f t="shared" si="2"/>
        <v>1.4705882352941175</v>
      </c>
      <c r="M10" s="14">
        <f t="shared" si="3"/>
        <v>4.2016806722689077</v>
      </c>
      <c r="N10" s="15">
        <f t="shared" si="4"/>
        <v>92</v>
      </c>
      <c r="O10" s="15">
        <f t="shared" si="5"/>
        <v>36</v>
      </c>
      <c r="P10" s="15">
        <f t="shared" si="6"/>
        <v>200</v>
      </c>
      <c r="Q10" s="15">
        <f t="shared" si="7"/>
        <v>28.048780487804876</v>
      </c>
      <c r="R10" s="15">
        <f t="shared" si="8"/>
        <v>10.975609756097562</v>
      </c>
      <c r="S10" s="15">
        <f t="shared" si="9"/>
        <v>60.975609756097562</v>
      </c>
      <c r="T10" s="15" t="s">
        <v>61</v>
      </c>
    </row>
    <row r="11" spans="1:20" ht="39.6" x14ac:dyDescent="0.25">
      <c r="A11" s="11" t="s">
        <v>37</v>
      </c>
      <c r="B11" s="11">
        <v>454</v>
      </c>
      <c r="C11" s="11" t="s">
        <v>26</v>
      </c>
      <c r="D11" s="12">
        <v>3</v>
      </c>
      <c r="E11" s="11">
        <v>0</v>
      </c>
      <c r="F11" s="11">
        <v>4</v>
      </c>
      <c r="G11" s="11">
        <v>21</v>
      </c>
      <c r="H11" s="11">
        <v>128</v>
      </c>
      <c r="I11" s="11" t="s">
        <v>24</v>
      </c>
      <c r="J11" s="13">
        <f t="shared" si="11"/>
        <v>16.519823788546255</v>
      </c>
      <c r="K11" s="14">
        <f t="shared" si="1"/>
        <v>3.1466331025802394</v>
      </c>
      <c r="L11" s="14">
        <f t="shared" si="2"/>
        <v>0.66079295154185025</v>
      </c>
      <c r="M11" s="14">
        <f t="shared" si="3"/>
        <v>5.162444933920705</v>
      </c>
      <c r="N11" s="15">
        <f t="shared" si="4"/>
        <v>0</v>
      </c>
      <c r="O11" s="15">
        <f t="shared" si="5"/>
        <v>36</v>
      </c>
      <c r="P11" s="15">
        <f t="shared" si="6"/>
        <v>84</v>
      </c>
      <c r="Q11" s="15">
        <f t="shared" si="7"/>
        <v>0</v>
      </c>
      <c r="R11" s="15">
        <f t="shared" si="8"/>
        <v>30</v>
      </c>
      <c r="S11" s="15">
        <f t="shared" si="9"/>
        <v>70</v>
      </c>
      <c r="T11" s="15" t="s">
        <v>62</v>
      </c>
    </row>
    <row r="12" spans="1:20" ht="26.4" x14ac:dyDescent="0.25">
      <c r="A12" s="11" t="s">
        <v>38</v>
      </c>
      <c r="B12" s="11">
        <v>105</v>
      </c>
      <c r="C12" s="11" t="s">
        <v>39</v>
      </c>
      <c r="D12" s="12">
        <v>0.8</v>
      </c>
      <c r="E12" s="11">
        <v>0</v>
      </c>
      <c r="F12" s="11">
        <v>10</v>
      </c>
      <c r="G12" s="11">
        <v>22</v>
      </c>
      <c r="H12" s="11">
        <v>182</v>
      </c>
      <c r="I12" s="11" t="s">
        <v>24</v>
      </c>
      <c r="J12" s="13">
        <f t="shared" si="11"/>
        <v>7.6190476190476186</v>
      </c>
      <c r="K12" s="14">
        <f t="shared" si="1"/>
        <v>3.4632034632034632</v>
      </c>
      <c r="L12" s="14">
        <f t="shared" si="2"/>
        <v>0.76190476190476186</v>
      </c>
      <c r="M12" s="14">
        <f t="shared" si="3"/>
        <v>4.1862899005756145</v>
      </c>
      <c r="N12" s="15">
        <f t="shared" si="4"/>
        <v>0</v>
      </c>
      <c r="O12" s="15">
        <f t="shared" si="5"/>
        <v>90</v>
      </c>
      <c r="P12" s="15">
        <f t="shared" si="6"/>
        <v>88</v>
      </c>
      <c r="Q12" s="15">
        <f t="shared" si="7"/>
        <v>0</v>
      </c>
      <c r="R12" s="15">
        <f t="shared" si="8"/>
        <v>50.561797752808985</v>
      </c>
      <c r="S12" s="15">
        <f t="shared" si="9"/>
        <v>49.438202247191015</v>
      </c>
      <c r="T12" s="15" t="s">
        <v>63</v>
      </c>
    </row>
    <row r="13" spans="1:20" ht="13.2" x14ac:dyDescent="0.25">
      <c r="A13" s="11" t="s">
        <v>40</v>
      </c>
      <c r="B13" s="11">
        <v>590</v>
      </c>
      <c r="C13" s="11" t="s">
        <v>41</v>
      </c>
      <c r="D13" s="12">
        <v>9.8800000000000008</v>
      </c>
      <c r="E13" s="11">
        <v>45</v>
      </c>
      <c r="F13" s="11">
        <v>2</v>
      </c>
      <c r="G13" s="11">
        <v>48</v>
      </c>
      <c r="H13" s="11">
        <v>405</v>
      </c>
      <c r="I13" s="13">
        <f>100/E13*L13</f>
        <v>3.7212806026365355</v>
      </c>
      <c r="J13" s="14">
        <f t="shared" si="11"/>
        <v>83.728813559322049</v>
      </c>
      <c r="K13" s="14">
        <f t="shared" si="1"/>
        <v>3.4887005649717522</v>
      </c>
      <c r="L13" s="14">
        <f t="shared" si="2"/>
        <v>1.6745762711864409</v>
      </c>
      <c r="M13" s="14">
        <f t="shared" si="3"/>
        <v>4.1347562251517065</v>
      </c>
      <c r="N13" s="15">
        <f t="shared" si="4"/>
        <v>180</v>
      </c>
      <c r="O13" s="15">
        <f t="shared" si="5"/>
        <v>18</v>
      </c>
      <c r="P13" s="15">
        <f t="shared" si="6"/>
        <v>192</v>
      </c>
      <c r="Q13" s="15">
        <f t="shared" si="7"/>
        <v>46.153846153846153</v>
      </c>
      <c r="R13" s="15">
        <f t="shared" si="8"/>
        <v>4.615384615384615</v>
      </c>
      <c r="S13" s="15">
        <f t="shared" si="9"/>
        <v>49.230769230769234</v>
      </c>
      <c r="T13" s="15" t="s">
        <v>64</v>
      </c>
    </row>
    <row r="14" spans="1:20" ht="26.4" x14ac:dyDescent="0.25">
      <c r="A14" s="11" t="s">
        <v>42</v>
      </c>
      <c r="B14" s="11">
        <v>454</v>
      </c>
      <c r="C14" s="11" t="s">
        <v>26</v>
      </c>
      <c r="D14" s="12">
        <v>4.4800000000000004</v>
      </c>
      <c r="E14" s="11">
        <v>0</v>
      </c>
      <c r="F14" s="11">
        <v>21</v>
      </c>
      <c r="G14" s="11">
        <v>25</v>
      </c>
      <c r="H14" s="11">
        <v>286</v>
      </c>
      <c r="I14" s="11" t="s">
        <v>24</v>
      </c>
      <c r="J14" s="13">
        <f t="shared" si="11"/>
        <v>4.6989720998531572</v>
      </c>
      <c r="K14" s="14">
        <f t="shared" si="1"/>
        <v>3.947136563876652</v>
      </c>
      <c r="L14" s="14">
        <f t="shared" si="2"/>
        <v>0.986784140969163</v>
      </c>
      <c r="M14" s="14">
        <f t="shared" si="3"/>
        <v>3.4502941991928773</v>
      </c>
      <c r="N14" s="15">
        <f t="shared" si="4"/>
        <v>0</v>
      </c>
      <c r="O14" s="15">
        <f t="shared" si="5"/>
        <v>189</v>
      </c>
      <c r="P14" s="15">
        <f t="shared" si="6"/>
        <v>100</v>
      </c>
      <c r="Q14" s="15">
        <f t="shared" si="7"/>
        <v>0</v>
      </c>
      <c r="R14" s="15">
        <f t="shared" si="8"/>
        <v>65.397923875432525</v>
      </c>
      <c r="S14" s="15">
        <f t="shared" si="9"/>
        <v>34.602076124567475</v>
      </c>
      <c r="T14" s="15" t="s">
        <v>65</v>
      </c>
    </row>
    <row r="15" spans="1:20" ht="26.4" x14ac:dyDescent="0.25">
      <c r="A15" s="11" t="s">
        <v>43</v>
      </c>
      <c r="B15" s="11">
        <v>454</v>
      </c>
      <c r="C15" s="11" t="s">
        <v>26</v>
      </c>
      <c r="D15" s="12">
        <v>4.4800000000000004</v>
      </c>
      <c r="E15" s="11">
        <v>0</v>
      </c>
      <c r="F15" s="11">
        <v>32</v>
      </c>
      <c r="G15" s="11">
        <v>25</v>
      </c>
      <c r="H15" s="11">
        <v>393</v>
      </c>
      <c r="I15" s="11" t="s">
        <v>24</v>
      </c>
      <c r="J15" s="13">
        <f t="shared" si="11"/>
        <v>3.0837004405286343</v>
      </c>
      <c r="K15" s="14">
        <f t="shared" si="1"/>
        <v>3.947136563876652</v>
      </c>
      <c r="L15" s="14">
        <f t="shared" si="2"/>
        <v>0.986784140969163</v>
      </c>
      <c r="M15" s="14">
        <f t="shared" si="3"/>
        <v>2.5109011220589386</v>
      </c>
      <c r="N15" s="15">
        <f t="shared" si="4"/>
        <v>0</v>
      </c>
      <c r="O15" s="15">
        <f t="shared" si="5"/>
        <v>288</v>
      </c>
      <c r="P15" s="15">
        <f t="shared" si="6"/>
        <v>100</v>
      </c>
      <c r="Q15" s="15">
        <f t="shared" si="7"/>
        <v>0</v>
      </c>
      <c r="R15" s="15">
        <f t="shared" si="8"/>
        <v>74.226804123711347</v>
      </c>
      <c r="S15" s="15">
        <f t="shared" si="9"/>
        <v>25.773195876288661</v>
      </c>
      <c r="T15" s="15" t="s">
        <v>66</v>
      </c>
    </row>
    <row r="16" spans="1:20" ht="13.2" x14ac:dyDescent="0.25">
      <c r="A16" s="11" t="s">
        <v>44</v>
      </c>
      <c r="B16" s="11">
        <v>454</v>
      </c>
      <c r="C16" s="11" t="s">
        <v>26</v>
      </c>
      <c r="D16" s="12">
        <v>3.5</v>
      </c>
      <c r="E16" s="11">
        <v>0</v>
      </c>
      <c r="F16" s="11">
        <v>15</v>
      </c>
      <c r="G16" s="11">
        <v>19</v>
      </c>
      <c r="H16" s="11">
        <v>215</v>
      </c>
      <c r="I16" s="11" t="s">
        <v>24</v>
      </c>
      <c r="J16" s="13">
        <f t="shared" si="11"/>
        <v>5.1395007342143906</v>
      </c>
      <c r="K16" s="14">
        <f t="shared" si="1"/>
        <v>4.05750057964294</v>
      </c>
      <c r="L16" s="14">
        <f t="shared" si="2"/>
        <v>0.77092511013215859</v>
      </c>
      <c r="M16" s="14">
        <f t="shared" si="3"/>
        <v>3.5856981866612028</v>
      </c>
      <c r="N16" s="15">
        <f t="shared" si="4"/>
        <v>0</v>
      </c>
      <c r="O16" s="15">
        <f t="shared" si="5"/>
        <v>135</v>
      </c>
      <c r="P16" s="15">
        <f t="shared" si="6"/>
        <v>76</v>
      </c>
      <c r="Q16" s="15">
        <f t="shared" si="7"/>
        <v>0</v>
      </c>
      <c r="R16" s="15">
        <f t="shared" si="8"/>
        <v>63.981042654028435</v>
      </c>
      <c r="S16" s="15">
        <f t="shared" si="9"/>
        <v>36.018957345971565</v>
      </c>
      <c r="T16" s="15" t="s">
        <v>54</v>
      </c>
    </row>
    <row r="17" spans="1:20" ht="26.4" x14ac:dyDescent="0.25">
      <c r="A17" s="11" t="s">
        <v>45</v>
      </c>
      <c r="B17" s="11">
        <v>1361</v>
      </c>
      <c r="C17" s="11" t="s">
        <v>46</v>
      </c>
      <c r="D17" s="12">
        <v>3.98</v>
      </c>
      <c r="E17" s="11">
        <v>7</v>
      </c>
      <c r="F17" s="11">
        <v>21</v>
      </c>
      <c r="G17" s="11">
        <v>7</v>
      </c>
      <c r="H17" s="11">
        <v>250</v>
      </c>
      <c r="I17" s="13">
        <f>100/E17*L17</f>
        <v>4.1776005038312158</v>
      </c>
      <c r="J17" s="14">
        <f t="shared" si="11"/>
        <v>1.3925335012770721</v>
      </c>
      <c r="K17" s="14">
        <f t="shared" si="1"/>
        <v>4.1776005038312158</v>
      </c>
      <c r="L17" s="14">
        <f t="shared" si="2"/>
        <v>0.29243203526818512</v>
      </c>
      <c r="M17" s="14">
        <f t="shared" si="3"/>
        <v>1.1697281410727405</v>
      </c>
      <c r="N17" s="15">
        <f t="shared" si="4"/>
        <v>28</v>
      </c>
      <c r="O17" s="15">
        <f t="shared" si="5"/>
        <v>189</v>
      </c>
      <c r="P17" s="15">
        <f t="shared" si="6"/>
        <v>28</v>
      </c>
      <c r="Q17" s="15">
        <f t="shared" si="7"/>
        <v>11.428571428571429</v>
      </c>
      <c r="R17" s="15">
        <f t="shared" si="8"/>
        <v>77.142857142857139</v>
      </c>
      <c r="S17" s="15">
        <f t="shared" si="9"/>
        <v>11.428571428571429</v>
      </c>
      <c r="T17" s="15" t="s">
        <v>67</v>
      </c>
    </row>
    <row r="18" spans="1:20" ht="26.4" x14ac:dyDescent="0.25">
      <c r="A18" s="11" t="s">
        <v>47</v>
      </c>
      <c r="B18" s="11">
        <v>112</v>
      </c>
      <c r="C18" s="11" t="s">
        <v>48</v>
      </c>
      <c r="D18" s="12">
        <v>1</v>
      </c>
      <c r="E18" s="11">
        <v>0</v>
      </c>
      <c r="F18" s="11">
        <v>0</v>
      </c>
      <c r="G18" s="11">
        <v>18</v>
      </c>
      <c r="H18" s="11">
        <v>80</v>
      </c>
      <c r="I18" s="11" t="s">
        <v>24</v>
      </c>
      <c r="J18" s="11" t="s">
        <v>24</v>
      </c>
      <c r="K18" s="13">
        <f t="shared" si="1"/>
        <v>4.9603174603174596</v>
      </c>
      <c r="L18" s="14">
        <f t="shared" si="2"/>
        <v>0.89285714285714279</v>
      </c>
      <c r="M18" s="14">
        <f t="shared" si="3"/>
        <v>11.160714285714285</v>
      </c>
      <c r="N18" s="15">
        <f t="shared" si="4"/>
        <v>0</v>
      </c>
      <c r="O18" s="15">
        <f t="shared" si="5"/>
        <v>0</v>
      </c>
      <c r="P18" s="15">
        <f t="shared" si="6"/>
        <v>72</v>
      </c>
      <c r="Q18" s="15">
        <f t="shared" si="7"/>
        <v>0</v>
      </c>
      <c r="R18" s="15">
        <f t="shared" si="8"/>
        <v>0</v>
      </c>
      <c r="S18" s="15">
        <f t="shared" si="9"/>
        <v>100</v>
      </c>
      <c r="T18" s="15" t="s">
        <v>68</v>
      </c>
    </row>
    <row r="19" spans="1:20" ht="52.8" x14ac:dyDescent="0.25">
      <c r="A19" s="11" t="s">
        <v>49</v>
      </c>
      <c r="B19" s="11">
        <v>454</v>
      </c>
      <c r="C19" s="11" t="s">
        <v>26</v>
      </c>
      <c r="D19" s="12">
        <v>4.5</v>
      </c>
      <c r="E19" s="11">
        <v>0</v>
      </c>
      <c r="F19" s="11">
        <v>11</v>
      </c>
      <c r="G19" s="11">
        <v>19</v>
      </c>
      <c r="H19" s="11">
        <v>182</v>
      </c>
      <c r="I19" s="11" t="s">
        <v>24</v>
      </c>
      <c r="J19" s="13">
        <f t="shared" ref="J19:J21" si="12">100/F19*L19</f>
        <v>9.0108129755706852</v>
      </c>
      <c r="K19" s="14">
        <f t="shared" si="1"/>
        <v>5.2167864595409235</v>
      </c>
      <c r="L19" s="14">
        <f t="shared" si="2"/>
        <v>0.99118942731277537</v>
      </c>
      <c r="M19" s="14">
        <f t="shared" si="3"/>
        <v>5.4460957544657989</v>
      </c>
      <c r="N19" s="15">
        <f t="shared" si="4"/>
        <v>0</v>
      </c>
      <c r="O19" s="15">
        <f t="shared" si="5"/>
        <v>99</v>
      </c>
      <c r="P19" s="15">
        <f t="shared" si="6"/>
        <v>76</v>
      </c>
      <c r="Q19" s="15">
        <f t="shared" si="7"/>
        <v>0</v>
      </c>
      <c r="R19" s="15">
        <f t="shared" si="8"/>
        <v>56.571428571428569</v>
      </c>
      <c r="S19" s="15">
        <f t="shared" si="9"/>
        <v>43.428571428571431</v>
      </c>
      <c r="T19" s="15" t="s">
        <v>69</v>
      </c>
    </row>
    <row r="20" spans="1:20" ht="26.4" x14ac:dyDescent="0.25">
      <c r="A20" s="11" t="s">
        <v>50</v>
      </c>
      <c r="B20" s="11">
        <v>454</v>
      </c>
      <c r="C20" s="11" t="s">
        <v>26</v>
      </c>
      <c r="D20" s="12">
        <v>2.68</v>
      </c>
      <c r="E20" s="11">
        <v>4</v>
      </c>
      <c r="F20" s="11">
        <v>16</v>
      </c>
      <c r="G20" s="11">
        <v>11</v>
      </c>
      <c r="H20" s="11">
        <v>200</v>
      </c>
      <c r="I20" s="13">
        <f>100/E20*L20</f>
        <v>14.757709251101323</v>
      </c>
      <c r="J20" s="14">
        <f t="shared" si="12"/>
        <v>3.6894273127753308</v>
      </c>
      <c r="K20" s="14">
        <f t="shared" si="1"/>
        <v>5.3664397276732085</v>
      </c>
      <c r="L20" s="14">
        <f t="shared" si="2"/>
        <v>0.5903083700440529</v>
      </c>
      <c r="M20" s="14">
        <f t="shared" si="3"/>
        <v>2.9515418502202646</v>
      </c>
      <c r="N20" s="15">
        <f t="shared" si="4"/>
        <v>16</v>
      </c>
      <c r="O20" s="15">
        <f t="shared" si="5"/>
        <v>144</v>
      </c>
      <c r="P20" s="15">
        <f t="shared" si="6"/>
        <v>44</v>
      </c>
      <c r="Q20" s="15">
        <f t="shared" si="7"/>
        <v>7.8431372549019605</v>
      </c>
      <c r="R20" s="15">
        <f t="shared" si="8"/>
        <v>70.588235294117652</v>
      </c>
      <c r="S20" s="15">
        <f t="shared" si="9"/>
        <v>21.568627450980394</v>
      </c>
      <c r="T20" s="15" t="s">
        <v>70</v>
      </c>
    </row>
    <row r="21" spans="1:20" ht="39.6" x14ac:dyDescent="0.25">
      <c r="A21" s="11" t="s">
        <v>51</v>
      </c>
      <c r="B21" s="11">
        <v>454</v>
      </c>
      <c r="C21" s="11" t="s">
        <v>26</v>
      </c>
      <c r="D21" s="12">
        <v>7</v>
      </c>
      <c r="E21" s="11">
        <v>0</v>
      </c>
      <c r="F21" s="11">
        <v>19</v>
      </c>
      <c r="G21" s="11">
        <v>21</v>
      </c>
      <c r="H21" s="11">
        <v>263</v>
      </c>
      <c r="I21" s="11" t="s">
        <v>24</v>
      </c>
      <c r="J21" s="13">
        <f t="shared" si="12"/>
        <v>8.11500115928588</v>
      </c>
      <c r="K21" s="14">
        <f t="shared" si="1"/>
        <v>7.3421439060205582</v>
      </c>
      <c r="L21" s="14">
        <f t="shared" si="2"/>
        <v>1.5418502202643172</v>
      </c>
      <c r="M21" s="14">
        <f t="shared" si="3"/>
        <v>5.8625483660240194</v>
      </c>
      <c r="N21" s="15">
        <f t="shared" si="4"/>
        <v>0</v>
      </c>
      <c r="O21" s="15">
        <f t="shared" si="5"/>
        <v>171</v>
      </c>
      <c r="P21" s="15">
        <f t="shared" si="6"/>
        <v>84</v>
      </c>
      <c r="Q21" s="15">
        <f t="shared" si="7"/>
        <v>0</v>
      </c>
      <c r="R21" s="15">
        <f t="shared" si="8"/>
        <v>67.058823529411768</v>
      </c>
      <c r="S21" s="15">
        <f t="shared" si="9"/>
        <v>32.941176470588232</v>
      </c>
      <c r="T21" s="15" t="s">
        <v>71</v>
      </c>
    </row>
    <row r="22" spans="1:20" ht="26.4" x14ac:dyDescent="0.25">
      <c r="A22" s="11" t="s">
        <v>52</v>
      </c>
      <c r="B22" s="11">
        <v>140</v>
      </c>
      <c r="C22" s="11" t="s">
        <v>48</v>
      </c>
      <c r="D22" s="12">
        <v>3.5</v>
      </c>
      <c r="E22" s="11">
        <v>0</v>
      </c>
      <c r="F22" s="11">
        <v>4</v>
      </c>
      <c r="G22" s="11">
        <v>25</v>
      </c>
      <c r="H22" s="11">
        <v>143</v>
      </c>
      <c r="I22" s="11" t="s">
        <v>24</v>
      </c>
      <c r="J22" s="11" t="s">
        <v>24</v>
      </c>
      <c r="K22" s="13">
        <f t="shared" si="1"/>
        <v>10</v>
      </c>
      <c r="L22" s="14">
        <f t="shared" si="2"/>
        <v>2.5</v>
      </c>
      <c r="M22" s="14">
        <f t="shared" si="3"/>
        <v>17.482517482517483</v>
      </c>
      <c r="N22" s="15">
        <f t="shared" si="4"/>
        <v>0</v>
      </c>
      <c r="O22" s="15">
        <f t="shared" si="5"/>
        <v>36</v>
      </c>
      <c r="P22" s="15">
        <f t="shared" si="6"/>
        <v>100</v>
      </c>
      <c r="Q22" s="15">
        <f t="shared" si="7"/>
        <v>0</v>
      </c>
      <c r="R22" s="15">
        <f t="shared" si="8"/>
        <v>26.470588235294116</v>
      </c>
      <c r="S22" s="15">
        <f t="shared" si="9"/>
        <v>73.529411764705884</v>
      </c>
      <c r="T22" s="1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</dc:creator>
  <cp:lastModifiedBy>rose</cp:lastModifiedBy>
  <dcterms:created xsi:type="dcterms:W3CDTF">2017-04-20T01:45:14Z</dcterms:created>
  <dcterms:modified xsi:type="dcterms:W3CDTF">2017-04-20T01:45:14Z</dcterms:modified>
</cp:coreProperties>
</file>